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90" yWindow="765" windowWidth="15510" windowHeight="12210" tabRatio="690" activeTab="6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Cenová rekapitulace" sheetId="10" r:id="rId7"/>
  </sheets>
  <calcPr calcId="145621"/>
</workbook>
</file>

<file path=xl/calcChain.xml><?xml version="1.0" encoding="utf-8"?>
<calcChain xmlns="http://schemas.openxmlformats.org/spreadsheetml/2006/main">
  <c r="G17" i="5" l="1"/>
  <c r="I17" i="5" s="1"/>
  <c r="I18" i="5" s="1"/>
  <c r="G18" i="5"/>
  <c r="G16" i="4"/>
  <c r="I16" i="4"/>
  <c r="G15" i="1"/>
  <c r="G16" i="1" s="1"/>
  <c r="I15" i="1" l="1"/>
  <c r="I16" i="1" s="1"/>
  <c r="G8" i="8"/>
  <c r="E9" i="6" l="1"/>
  <c r="G16" i="5"/>
  <c r="G15" i="5"/>
  <c r="G14" i="5"/>
  <c r="G13" i="5"/>
  <c r="G12" i="5"/>
  <c r="G11" i="5"/>
  <c r="G10" i="5"/>
  <c r="G9" i="5"/>
  <c r="G8" i="5"/>
  <c r="E8" i="9"/>
  <c r="E7" i="9"/>
  <c r="G17" i="4"/>
  <c r="G15" i="4"/>
  <c r="G14" i="4"/>
  <c r="G13" i="4"/>
  <c r="G12" i="4"/>
  <c r="G11" i="4"/>
  <c r="G10" i="4"/>
  <c r="G9" i="4"/>
  <c r="G8" i="4"/>
  <c r="G14" i="1" l="1"/>
  <c r="G13" i="1"/>
  <c r="G12" i="1"/>
  <c r="G11" i="1"/>
  <c r="G10" i="1"/>
  <c r="G9" i="1"/>
  <c r="G8" i="1"/>
  <c r="E9" i="9" l="1"/>
  <c r="E9" i="8" l="1"/>
  <c r="I11" i="4" l="1"/>
  <c r="I10" i="4"/>
  <c r="G18" i="4"/>
  <c r="I9" i="1" l="1"/>
  <c r="G8" i="9" l="1"/>
  <c r="G7" i="9"/>
  <c r="G8" i="6"/>
  <c r="I16" i="5"/>
  <c r="I15" i="5"/>
  <c r="I14" i="5"/>
  <c r="I13" i="5"/>
  <c r="I12" i="5"/>
  <c r="I11" i="5"/>
  <c r="I10" i="5"/>
  <c r="I9" i="5"/>
  <c r="I8" i="5"/>
  <c r="I13" i="4"/>
  <c r="I14" i="4"/>
  <c r="I15" i="4"/>
  <c r="I17" i="4"/>
  <c r="I12" i="4"/>
  <c r="I9" i="4"/>
  <c r="I8" i="4"/>
  <c r="I12" i="1"/>
  <c r="I13" i="1"/>
  <c r="I14" i="1"/>
  <c r="I11" i="1"/>
  <c r="I10" i="1"/>
  <c r="I8" i="1"/>
  <c r="B7" i="10" l="1"/>
  <c r="B5" i="10"/>
  <c r="G9" i="8"/>
  <c r="B9" i="10" s="1"/>
  <c r="G9" i="9"/>
  <c r="B10" i="10" s="1"/>
  <c r="G9" i="6"/>
  <c r="B8" i="10" s="1"/>
  <c r="I18" i="4"/>
  <c r="B6" i="10" s="1"/>
  <c r="B11" i="10" l="1"/>
</calcChain>
</file>

<file path=xl/sharedStrings.xml><?xml version="1.0" encoding="utf-8"?>
<sst xmlns="http://schemas.openxmlformats.org/spreadsheetml/2006/main" count="184" uniqueCount="67">
  <si>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</si>
  <si>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</si>
  <si>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</si>
  <si>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</si>
  <si>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</si>
  <si>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</si>
  <si>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</si>
  <si>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</si>
  <si>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</si>
  <si>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</si>
  <si>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</si>
  <si>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</si>
  <si>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</si>
  <si>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</si>
  <si>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</si>
  <si>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</si>
  <si>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</si>
  <si>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</si>
  <si>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</si>
  <si>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</si>
  <si>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>Školení obsluh PZ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</si>
  <si>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</si>
  <si>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</si>
  <si>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</si>
  <si>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</si>
  <si>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DUKLA KDVE 65, hořák PDH 12PZ včetně seřízení hořáků</t>
  </si>
  <si>
    <t>DUKLA KDVE 25, hořák PDH 5PZ včetně seřízení hořáků</t>
  </si>
  <si>
    <t>Dakon DUA 24 RT</t>
  </si>
  <si>
    <t>Dakon DUA 30 RT</t>
  </si>
  <si>
    <t>Therm 50 T</t>
  </si>
  <si>
    <t>Sahara G 4201.20</t>
  </si>
  <si>
    <t>Sahara G 6103.20</t>
  </si>
  <si>
    <t>Sklad Šlapanov</t>
  </si>
  <si>
    <t>Vnější (mimo areál skladu) STL plynovod</t>
  </si>
  <si>
    <t>cca 1500 m</t>
  </si>
  <si>
    <t>Nabídková cena celkem za sklad Šlapanov</t>
  </si>
  <si>
    <t>0bj. 521 (HZS) kotelna III. kategorie</t>
  </si>
  <si>
    <t>0bj. 072 (A budova) kotelna II. kategorie</t>
  </si>
  <si>
    <t>Počet        ks spotřebičů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</si>
  <si>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</si>
  <si>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</si>
  <si>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</si>
  <si>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</si>
  <si>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sklad:</t>
  </si>
  <si>
    <t>Kontrola dle vyhl. č. 85/1978 Sb. § 3</t>
  </si>
  <si>
    <t xml:space="preserve">Kontrola zařízení dle § 3 vyhl. č. 85/1978 Sb. </t>
  </si>
  <si>
    <t xml:space="preserve">Odborná prohlídka kotelny II. a III. Kategorie, dle § 16 vyhl. 91/1993 Sb. </t>
  </si>
  <si>
    <t xml:space="preserve">Revize plynových zařízení dle  § 4 vyhl. č. 85/1978 Sb. </t>
  </si>
  <si>
    <t>průmyslový STL a NTL plynovod v areálu a objektech po uzávěry před spotřebiči</t>
  </si>
  <si>
    <t>cca 3100 m</t>
  </si>
  <si>
    <t>Plánovaný termín</t>
  </si>
  <si>
    <t>Celkový počet  za plánované období</t>
  </si>
  <si>
    <t xml:space="preserve">Plánovaný termín  </t>
  </si>
  <si>
    <t>Školení obsluh plynových kotlů (zkoušky topičů)</t>
  </si>
  <si>
    <r>
      <t>Požadovaná způsobilost: R</t>
    </r>
    <r>
      <rPr>
        <b/>
        <sz val="9"/>
        <rFont val="Times New Roman"/>
        <family val="1"/>
        <charset val="238"/>
      </rPr>
      <t xml:space="preserve">evizní technik 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PZ</t>
    </r>
  </si>
  <si>
    <r>
      <t xml:space="preserve">Požadovaná způsobilost:  </t>
    </r>
    <r>
      <rPr>
        <b/>
        <sz val="9"/>
        <rFont val="Times New Roman"/>
        <family val="1"/>
        <charset val="238"/>
      </rPr>
      <t>Revizní technik PZ</t>
    </r>
  </si>
  <si>
    <t>1</t>
  </si>
  <si>
    <t>Školení obsluh plynových zařízení                                    Školení odpovědných osob za provoz plynových zařízení</t>
  </si>
  <si>
    <t>Externí serv.org.</t>
  </si>
  <si>
    <t>do 7/2018</t>
  </si>
  <si>
    <t>2</t>
  </si>
  <si>
    <t>5</t>
  </si>
  <si>
    <t>od 7/2016</t>
  </si>
  <si>
    <t>technický plyn Propan - Butan</t>
  </si>
  <si>
    <t xml:space="preserve"> analyz. Pensky Martens -PB </t>
  </si>
  <si>
    <t>3</t>
  </si>
  <si>
    <r>
      <t>10+</t>
    </r>
    <r>
      <rPr>
        <sz val="11"/>
        <color rgb="FF0070C0"/>
        <rFont val="Calibri"/>
        <family val="2"/>
        <charset val="238"/>
        <scheme val="minor"/>
      </rPr>
      <t>2 PB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</si>
</sst>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70C0"/>
      <name val="Calibri"/>
      <family val="2"/>
      <scheme val="minor"/>
    </font>
    <font>
      <sz val="11"/>
      <color rgb="FF1F497D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0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10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164" fontId="0" fillId="0" borderId="4" xfId="0" applyNumberFormat="1" applyBorder="1"/>
    <xf numFmtId="164" fontId="0" fillId="0" borderId="8" xfId="0" applyNumberFormat="1" applyFill="1" applyBorder="1"/>
    <xf numFmtId="0" fontId="0" fillId="0" borderId="0" xfId="0" applyFill="1"/>
    <xf numFmtId="49" fontId="0" fillId="0" borderId="2" xfId="0" applyNumberFormat="1" applyFont="1" applyFill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164" fontId="0" fillId="0" borderId="4" xfId="0" applyNumberFormat="1" applyFill="1" applyBorder="1"/>
    <xf numFmtId="164" fontId="0" fillId="0" borderId="11" xfId="0" applyNumberFormat="1" applyFill="1" applyBorder="1"/>
    <xf numFmtId="164" fontId="0" fillId="0" borderId="12" xfId="0" applyNumberFormat="1" applyFill="1" applyBorder="1"/>
    <xf numFmtId="49" fontId="4" fillId="0" borderId="7" xfId="0" applyNumberFormat="1" applyFont="1" applyFill="1" applyBorder="1" applyAlignment="1">
      <alignment horizontal="center" wrapText="1"/>
    </xf>
    <xf numFmtId="49" fontId="4" fillId="0" borderId="9" xfId="0" applyNumberFormat="1" applyFont="1" applyFill="1" applyBorder="1" applyAlignment="1">
      <alignment horizontal="center" wrapText="1"/>
    </xf>
    <xf numFmtId="49" fontId="0" fillId="0" borderId="2" xfId="0" applyNumberFormat="1" applyFont="1" applyBorder="1" applyAlignment="1">
      <alignment horizontal="center" wrapText="1"/>
    </xf>
    <xf numFmtId="0" fontId="0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/>
    </xf>
    <xf numFmtId="0" fontId="0" fillId="0" borderId="13" xfId="0" applyNumberFormat="1" applyFont="1" applyBorder="1" applyAlignment="1">
      <alignment horizontal="center"/>
    </xf>
    <xf numFmtId="0" fontId="3" fillId="0" borderId="13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0" fillId="0" borderId="16" xfId="0" applyNumberFormat="1" applyBorder="1"/>
    <xf numFmtId="164" fontId="0" fillId="0" borderId="17" xfId="0" applyNumberFormat="1" applyBorder="1"/>
    <xf numFmtId="0" fontId="2" fillId="3" borderId="6" xfId="0" applyFont="1" applyFill="1" applyBorder="1" applyAlignment="1">
      <alignment horizontal="center" vertical="center" wrapText="1"/>
    </xf>
    <xf numFmtId="1" fontId="0" fillId="0" borderId="16" xfId="0" applyNumberForma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14" xfId="0" applyNumberFormat="1" applyFill="1" applyBorder="1"/>
    <xf numFmtId="1" fontId="0" fillId="0" borderId="14" xfId="0" applyNumberFormat="1" applyFill="1" applyBorder="1" applyAlignment="1">
      <alignment horizontal="center"/>
    </xf>
    <xf numFmtId="49" fontId="0" fillId="0" borderId="14" xfId="0" applyNumberFormat="1" applyBorder="1"/>
    <xf numFmtId="49" fontId="0" fillId="0" borderId="14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3" borderId="1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/>
    </xf>
    <xf numFmtId="0" fontId="0" fillId="0" borderId="9" xfId="0" applyBorder="1" applyAlignment="1">
      <alignment horizontal="left" vertical="center"/>
    </xf>
    <xf numFmtId="164" fontId="0" fillId="0" borderId="10" xfId="0" applyNumberFormat="1" applyBorder="1" applyAlignment="1">
      <alignment horizontal="right"/>
    </xf>
    <xf numFmtId="0" fontId="0" fillId="0" borderId="20" xfId="0" applyBorder="1" applyAlignment="1">
      <alignment horizontal="left" vertical="center"/>
    </xf>
    <xf numFmtId="164" fontId="0" fillId="0" borderId="21" xfId="0" applyNumberFormat="1" applyBorder="1" applyAlignment="1">
      <alignment horizontal="right"/>
    </xf>
    <xf numFmtId="0" fontId="0" fillId="3" borderId="15" xfId="0" applyFill="1" applyBorder="1" applyAlignment="1">
      <alignment vertical="center"/>
    </xf>
    <xf numFmtId="164" fontId="0" fillId="3" borderId="18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4" fillId="0" borderId="19" xfId="0" applyNumberFormat="1" applyFont="1" applyFill="1" applyBorder="1" applyAlignment="1">
      <alignment horizontal="center" wrapText="1"/>
    </xf>
    <xf numFmtId="0" fontId="0" fillId="0" borderId="4" xfId="0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/>
    </xf>
    <xf numFmtId="164" fontId="0" fillId="3" borderId="27" xfId="0" applyNumberFormat="1" applyFill="1" applyBorder="1"/>
    <xf numFmtId="0" fontId="0" fillId="0" borderId="14" xfId="0" applyNumberFormat="1" applyFill="1" applyBorder="1" applyAlignment="1">
      <alignment horizontal="center"/>
    </xf>
    <xf numFmtId="0" fontId="7" fillId="0" borderId="14" xfId="0" applyNumberFormat="1" applyFont="1" applyBorder="1" applyAlignment="1">
      <alignment horizontal="center" wrapText="1"/>
    </xf>
    <xf numFmtId="0" fontId="0" fillId="0" borderId="14" xfId="0" applyNumberFormat="1" applyBorder="1" applyAlignment="1">
      <alignment horizontal="center"/>
    </xf>
    <xf numFmtId="49" fontId="0" fillId="0" borderId="2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wrapText="1"/>
    </xf>
    <xf numFmtId="49" fontId="0" fillId="0" borderId="5" xfId="0" applyNumberFormat="1" applyFont="1" applyBorder="1" applyAlignment="1">
      <alignment horizontal="center" wrapText="1"/>
    </xf>
    <xf numFmtId="49" fontId="0" fillId="0" borderId="5" xfId="0" applyNumberFormat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wrapText="1"/>
    </xf>
    <xf numFmtId="49" fontId="0" fillId="0" borderId="19" xfId="0" applyNumberFormat="1" applyFont="1" applyFill="1" applyBorder="1" applyAlignment="1">
      <alignment horizontal="center"/>
    </xf>
    <xf numFmtId="49" fontId="0" fillId="0" borderId="9" xfId="0" applyNumberFormat="1" applyFont="1" applyFill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14" xfId="0" applyNumberFormat="1" applyFont="1" applyBorder="1" applyAlignment="1">
      <alignment horizontal="center"/>
    </xf>
    <xf numFmtId="0" fontId="11" fillId="0" borderId="14" xfId="0" applyNumberFormat="1" applyFont="1" applyBorder="1" applyAlignment="1">
      <alignment horizontal="center"/>
    </xf>
    <xf numFmtId="49" fontId="8" fillId="0" borderId="14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/>
    <xf numFmtId="0" fontId="10" fillId="0" borderId="0" xfId="0" applyFont="1"/>
    <xf numFmtId="0" fontId="8" fillId="0" borderId="13" xfId="0" applyNumberFormat="1" applyFont="1" applyBorder="1" applyAlignment="1">
      <alignment horizontal="center"/>
    </xf>
    <xf numFmtId="0" fontId="11" fillId="0" borderId="13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/>
    <xf numFmtId="0" fontId="8" fillId="0" borderId="28" xfId="0" applyNumberFormat="1" applyFont="1" applyBorder="1" applyAlignment="1">
      <alignment horizontal="center"/>
    </xf>
    <xf numFmtId="0" fontId="11" fillId="0" borderId="28" xfId="0" applyNumberFormat="1" applyFont="1" applyBorder="1" applyAlignment="1">
      <alignment horizontal="center"/>
    </xf>
    <xf numFmtId="49" fontId="8" fillId="0" borderId="28" xfId="0" applyNumberFormat="1" applyFont="1" applyBorder="1" applyAlignment="1">
      <alignment horizontal="center" vertical="center"/>
    </xf>
    <xf numFmtId="1" fontId="8" fillId="0" borderId="28" xfId="0" applyNumberFormat="1" applyFont="1" applyFill="1" applyBorder="1" applyAlignment="1">
      <alignment horizontal="center" vertical="center"/>
    </xf>
    <xf numFmtId="164" fontId="8" fillId="0" borderId="21" xfId="0" applyNumberFormat="1" applyFont="1" applyFill="1" applyBorder="1"/>
    <xf numFmtId="0" fontId="2" fillId="2" borderId="22" xfId="0" applyFont="1" applyFill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164" fontId="0" fillId="4" borderId="5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4" xfId="0" applyNumberFormat="1" applyFill="1" applyBorder="1" applyProtection="1">
      <protection locked="0"/>
    </xf>
    <xf numFmtId="164" fontId="8" fillId="4" borderId="14" xfId="0" applyNumberFormat="1" applyFont="1" applyFill="1" applyBorder="1" applyProtection="1">
      <protection locked="0"/>
    </xf>
    <xf numFmtId="164" fontId="8" fillId="4" borderId="2" xfId="0" applyNumberFormat="1" applyFont="1" applyFill="1" applyBorder="1" applyProtection="1">
      <protection locked="0"/>
    </xf>
    <xf numFmtId="164" fontId="8" fillId="4" borderId="28" xfId="0" applyNumberFormat="1" applyFont="1" applyFill="1" applyBorder="1" applyProtection="1">
      <protection locked="0"/>
    </xf>
    <xf numFmtId="164" fontId="0" fillId="4" borderId="14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"/>
  <sheetViews>
    <sheetView zoomScaleNormal="100" workbookViewId="0">
      <selection activeCell="H8" sqref="H8:H15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32</v>
      </c>
      <c r="B2" s="3"/>
      <c r="C2" s="3"/>
      <c r="I2" t="s">
        <v>58</v>
      </c>
    </row>
    <row r="3" spans="1:10" ht="15.75" thickBot="1" x14ac:dyDescent="0.3"/>
    <row r="4" spans="1:10" ht="65.25" customHeight="1" thickBot="1" x14ac:dyDescent="0.3">
      <c r="A4" s="105" t="s">
        <v>24</v>
      </c>
      <c r="B4" s="106"/>
      <c r="C4" s="107"/>
      <c r="D4" s="2" t="s">
        <v>21</v>
      </c>
      <c r="E4" s="1" t="s">
        <v>22</v>
      </c>
    </row>
    <row r="6" spans="1:10" ht="15.75" thickBot="1" x14ac:dyDescent="0.3">
      <c r="D6" s="5" t="s">
        <v>62</v>
      </c>
      <c r="E6" s="5">
        <v>2017</v>
      </c>
      <c r="F6" s="5" t="s">
        <v>59</v>
      </c>
      <c r="G6" s="72"/>
    </row>
    <row r="7" spans="1:10" ht="36.75" thickBot="1" x14ac:dyDescent="0.3">
      <c r="A7" s="43" t="s">
        <v>17</v>
      </c>
      <c r="B7" s="43" t="s">
        <v>18</v>
      </c>
      <c r="C7" s="43" t="s">
        <v>19</v>
      </c>
      <c r="D7" s="67" t="s">
        <v>50</v>
      </c>
      <c r="E7" s="67" t="s">
        <v>50</v>
      </c>
      <c r="F7" s="67" t="s">
        <v>50</v>
      </c>
      <c r="G7" s="71" t="s">
        <v>51</v>
      </c>
      <c r="H7" s="43" t="s">
        <v>0</v>
      </c>
      <c r="I7" s="43" t="s">
        <v>1</v>
      </c>
    </row>
    <row r="8" spans="1:10" ht="26.25" x14ac:dyDescent="0.25">
      <c r="A8" s="23" t="s">
        <v>25</v>
      </c>
      <c r="B8" s="26">
        <v>2</v>
      </c>
      <c r="C8" s="27">
        <v>650</v>
      </c>
      <c r="D8" s="34"/>
      <c r="E8" s="34" t="s">
        <v>60</v>
      </c>
      <c r="F8" s="34" t="s">
        <v>60</v>
      </c>
      <c r="G8" s="70">
        <f>SUM(E8+F8)</f>
        <v>4</v>
      </c>
      <c r="H8" s="110"/>
      <c r="I8" s="16">
        <f>G8*H8</f>
        <v>0</v>
      </c>
      <c r="J8" s="17"/>
    </row>
    <row r="9" spans="1:10" ht="26.25" x14ac:dyDescent="0.25">
      <c r="A9" s="24" t="s">
        <v>26</v>
      </c>
      <c r="B9" s="28">
        <v>2</v>
      </c>
      <c r="C9" s="29">
        <v>250</v>
      </c>
      <c r="D9" s="35"/>
      <c r="E9" s="35" t="s">
        <v>60</v>
      </c>
      <c r="F9" s="35" t="s">
        <v>60</v>
      </c>
      <c r="G9" s="70">
        <f t="shared" ref="G9:G15" si="0">SUM(E9+F9)</f>
        <v>4</v>
      </c>
      <c r="H9" s="111"/>
      <c r="I9" s="22">
        <f t="shared" ref="I9" si="1">G9*H9</f>
        <v>0</v>
      </c>
      <c r="J9" s="17"/>
    </row>
    <row r="10" spans="1:10" x14ac:dyDescent="0.25">
      <c r="A10" s="19" t="s">
        <v>27</v>
      </c>
      <c r="B10" s="30">
        <v>5</v>
      </c>
      <c r="C10" s="31">
        <v>24</v>
      </c>
      <c r="D10" s="35"/>
      <c r="E10" s="35" t="s">
        <v>61</v>
      </c>
      <c r="F10" s="35" t="s">
        <v>61</v>
      </c>
      <c r="G10" s="70">
        <f t="shared" si="0"/>
        <v>10</v>
      </c>
      <c r="H10" s="112"/>
      <c r="I10" s="21">
        <f>G10*H10</f>
        <v>0</v>
      </c>
      <c r="J10" s="17"/>
    </row>
    <row r="11" spans="1:10" x14ac:dyDescent="0.25">
      <c r="A11" s="18" t="s">
        <v>28</v>
      </c>
      <c r="B11" s="28">
        <v>1</v>
      </c>
      <c r="C11" s="29">
        <v>34</v>
      </c>
      <c r="D11" s="35"/>
      <c r="E11" s="35" t="s">
        <v>56</v>
      </c>
      <c r="F11" s="35" t="s">
        <v>56</v>
      </c>
      <c r="G11" s="70">
        <f t="shared" si="0"/>
        <v>2</v>
      </c>
      <c r="H11" s="111"/>
      <c r="I11" s="12">
        <f>G11*H11</f>
        <v>0</v>
      </c>
      <c r="J11" s="17"/>
    </row>
    <row r="12" spans="1:10" x14ac:dyDescent="0.25">
      <c r="A12" s="18" t="s">
        <v>29</v>
      </c>
      <c r="B12" s="28">
        <v>1</v>
      </c>
      <c r="C12" s="29">
        <v>48</v>
      </c>
      <c r="D12" s="35"/>
      <c r="E12" s="35" t="s">
        <v>56</v>
      </c>
      <c r="F12" s="35" t="s">
        <v>56</v>
      </c>
      <c r="G12" s="70">
        <f t="shared" si="0"/>
        <v>2</v>
      </c>
      <c r="H12" s="111"/>
      <c r="I12" s="12">
        <f t="shared" ref="I12:I15" si="2">G12*H12</f>
        <v>0</v>
      </c>
      <c r="J12" s="17"/>
    </row>
    <row r="13" spans="1:10" x14ac:dyDescent="0.25">
      <c r="A13" s="7" t="s">
        <v>30</v>
      </c>
      <c r="B13" s="32">
        <v>1</v>
      </c>
      <c r="C13" s="33">
        <v>48</v>
      </c>
      <c r="D13" s="35"/>
      <c r="E13" s="35" t="s">
        <v>56</v>
      </c>
      <c r="F13" s="35" t="s">
        <v>56</v>
      </c>
      <c r="G13" s="70">
        <f t="shared" si="0"/>
        <v>2</v>
      </c>
      <c r="H13" s="111"/>
      <c r="I13" s="12">
        <f t="shared" si="2"/>
        <v>0</v>
      </c>
    </row>
    <row r="14" spans="1:10" x14ac:dyDescent="0.25">
      <c r="A14" s="7" t="s">
        <v>31</v>
      </c>
      <c r="B14" s="32">
        <v>1</v>
      </c>
      <c r="C14" s="33">
        <v>48</v>
      </c>
      <c r="D14" s="77"/>
      <c r="E14" s="77" t="s">
        <v>56</v>
      </c>
      <c r="F14" s="77" t="s">
        <v>56</v>
      </c>
      <c r="G14" s="78">
        <f t="shared" si="0"/>
        <v>2</v>
      </c>
      <c r="H14" s="111"/>
      <c r="I14" s="12">
        <f t="shared" si="2"/>
        <v>0</v>
      </c>
    </row>
    <row r="15" spans="1:10" s="6" customFormat="1" ht="15.75" thickBot="1" x14ac:dyDescent="0.3">
      <c r="A15" s="88" t="s">
        <v>64</v>
      </c>
      <c r="B15" s="89">
        <v>3</v>
      </c>
      <c r="C15" s="90"/>
      <c r="D15" s="91"/>
      <c r="E15" s="91" t="s">
        <v>65</v>
      </c>
      <c r="F15" s="91" t="s">
        <v>65</v>
      </c>
      <c r="G15" s="92">
        <f t="shared" si="0"/>
        <v>6</v>
      </c>
      <c r="H15" s="113"/>
      <c r="I15" s="93">
        <f t="shared" si="2"/>
        <v>0</v>
      </c>
    </row>
    <row r="16" spans="1:10" s="6" customFormat="1" ht="30.75" thickBot="1" x14ac:dyDescent="0.3">
      <c r="A16" s="39" t="s">
        <v>35</v>
      </c>
      <c r="B16" s="40"/>
      <c r="C16" s="41"/>
      <c r="D16" s="41"/>
      <c r="E16" s="41"/>
      <c r="F16" s="41"/>
      <c r="G16" s="44">
        <f>SUM(G8:G15)</f>
        <v>32</v>
      </c>
      <c r="H16" s="42"/>
      <c r="I16" s="73">
        <f>SUM(I8:I15)</f>
        <v>0</v>
      </c>
    </row>
    <row r="18" spans="1:1" x14ac:dyDescent="0.25">
      <c r="A18" s="87" t="s">
        <v>63</v>
      </c>
    </row>
  </sheetData>
  <sheetProtection password="C7B2" sheet="1" objects="1" scenarios="1"/>
  <protectedRanges>
    <protectedRange sqref="H8:H15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zoomScale="85" zoomScaleNormal="85" workbookViewId="0">
      <selection activeCell="K16" sqref="K16"/>
    </sheetView>
  </sheetViews>
  <sheetFormatPr defaultRowHeight="15" x14ac:dyDescent="0.25"/>
  <cols>
    <col min="1" max="1" width="34.42578125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32</v>
      </c>
      <c r="B2" s="3"/>
      <c r="C2" s="3"/>
    </row>
    <row r="3" spans="1:9" ht="15.75" thickBot="1" x14ac:dyDescent="0.3"/>
    <row r="4" spans="1:9" ht="61.5" thickBot="1" x14ac:dyDescent="0.3">
      <c r="A4" s="105" t="s">
        <v>45</v>
      </c>
      <c r="B4" s="106"/>
      <c r="C4" s="107"/>
      <c r="D4" s="2" t="s">
        <v>23</v>
      </c>
      <c r="E4" s="1" t="s">
        <v>22</v>
      </c>
    </row>
    <row r="6" spans="1:9" ht="15.75" thickBot="1" x14ac:dyDescent="0.3">
      <c r="D6" s="9" t="s">
        <v>62</v>
      </c>
      <c r="E6" s="9">
        <v>2017</v>
      </c>
      <c r="F6" s="9" t="s">
        <v>59</v>
      </c>
      <c r="G6" s="4"/>
    </row>
    <row r="7" spans="1:9" ht="48.75" thickBot="1" x14ac:dyDescent="0.3">
      <c r="A7" s="46" t="s">
        <v>17</v>
      </c>
      <c r="B7" s="46" t="s">
        <v>38</v>
      </c>
      <c r="C7" s="46" t="s">
        <v>19</v>
      </c>
      <c r="D7" s="68" t="s">
        <v>52</v>
      </c>
      <c r="E7" s="68" t="s">
        <v>52</v>
      </c>
      <c r="F7" s="68" t="s">
        <v>52</v>
      </c>
      <c r="G7" s="46" t="s">
        <v>51</v>
      </c>
      <c r="H7" s="46" t="s">
        <v>0</v>
      </c>
      <c r="I7" s="46" t="s">
        <v>1</v>
      </c>
    </row>
    <row r="8" spans="1:9" ht="45" x14ac:dyDescent="0.25">
      <c r="A8" s="45" t="s">
        <v>33</v>
      </c>
      <c r="B8" s="69">
        <v>1</v>
      </c>
      <c r="C8" s="45" t="s">
        <v>34</v>
      </c>
      <c r="D8" s="47"/>
      <c r="E8" s="47" t="s">
        <v>56</v>
      </c>
      <c r="F8" s="47" t="s">
        <v>56</v>
      </c>
      <c r="G8" s="70">
        <f>SUM(E8+F8)</f>
        <v>2</v>
      </c>
      <c r="H8" s="112"/>
      <c r="I8" s="22">
        <f t="shared" ref="I8:I17" si="0">G8*H8</f>
        <v>0</v>
      </c>
    </row>
    <row r="9" spans="1:9" ht="45" x14ac:dyDescent="0.25">
      <c r="A9" s="45" t="s">
        <v>48</v>
      </c>
      <c r="B9" s="69">
        <v>1</v>
      </c>
      <c r="C9" s="25" t="s">
        <v>49</v>
      </c>
      <c r="D9" s="48"/>
      <c r="E9" s="48" t="s">
        <v>56</v>
      </c>
      <c r="F9" s="48" t="s">
        <v>56</v>
      </c>
      <c r="G9" s="70">
        <f t="shared" ref="G9:G17" si="1">SUM(E9+F9)</f>
        <v>2</v>
      </c>
      <c r="H9" s="111"/>
      <c r="I9" s="12">
        <f t="shared" si="0"/>
        <v>0</v>
      </c>
    </row>
    <row r="10" spans="1:9" s="6" customFormat="1" ht="30" customHeight="1" x14ac:dyDescent="0.25">
      <c r="A10" s="65" t="s">
        <v>25</v>
      </c>
      <c r="B10" s="69">
        <v>2</v>
      </c>
      <c r="C10" s="31">
        <v>650</v>
      </c>
      <c r="D10" s="48"/>
      <c r="E10" s="48" t="s">
        <v>60</v>
      </c>
      <c r="F10" s="48"/>
      <c r="G10" s="70">
        <f t="shared" si="1"/>
        <v>2</v>
      </c>
      <c r="H10" s="111"/>
      <c r="I10" s="12">
        <f t="shared" si="0"/>
        <v>0</v>
      </c>
    </row>
    <row r="11" spans="1:9" s="6" customFormat="1" ht="26.25" x14ac:dyDescent="0.25">
      <c r="A11" s="24" t="s">
        <v>26</v>
      </c>
      <c r="B11" s="28">
        <v>2</v>
      </c>
      <c r="C11" s="29">
        <v>250</v>
      </c>
      <c r="D11" s="48"/>
      <c r="E11" s="48" t="s">
        <v>60</v>
      </c>
      <c r="F11" s="48"/>
      <c r="G11" s="70">
        <f t="shared" si="1"/>
        <v>2</v>
      </c>
      <c r="H11" s="111"/>
      <c r="I11" s="12">
        <f t="shared" si="0"/>
        <v>0</v>
      </c>
    </row>
    <row r="12" spans="1:9" ht="15" customHeight="1" x14ac:dyDescent="0.25">
      <c r="A12" s="19" t="s">
        <v>27</v>
      </c>
      <c r="B12" s="30">
        <v>5</v>
      </c>
      <c r="C12" s="31">
        <v>24</v>
      </c>
      <c r="D12" s="48"/>
      <c r="E12" s="48" t="s">
        <v>61</v>
      </c>
      <c r="F12" s="48"/>
      <c r="G12" s="70">
        <f t="shared" si="1"/>
        <v>5</v>
      </c>
      <c r="H12" s="111"/>
      <c r="I12" s="12">
        <f t="shared" si="0"/>
        <v>0</v>
      </c>
    </row>
    <row r="13" spans="1:9" ht="15" customHeight="1" x14ac:dyDescent="0.25">
      <c r="A13" s="18" t="s">
        <v>28</v>
      </c>
      <c r="B13" s="28">
        <v>1</v>
      </c>
      <c r="C13" s="29">
        <v>34</v>
      </c>
      <c r="D13" s="48"/>
      <c r="E13" s="48" t="s">
        <v>56</v>
      </c>
      <c r="F13" s="48"/>
      <c r="G13" s="70">
        <f t="shared" si="1"/>
        <v>1</v>
      </c>
      <c r="H13" s="111"/>
      <c r="I13" s="12">
        <f t="shared" si="0"/>
        <v>0</v>
      </c>
    </row>
    <row r="14" spans="1:9" ht="15" customHeight="1" x14ac:dyDescent="0.25">
      <c r="A14" s="18" t="s">
        <v>29</v>
      </c>
      <c r="B14" s="28">
        <v>1</v>
      </c>
      <c r="C14" s="29">
        <v>48</v>
      </c>
      <c r="D14" s="48"/>
      <c r="E14" s="48" t="s">
        <v>56</v>
      </c>
      <c r="F14" s="48"/>
      <c r="G14" s="70">
        <f t="shared" si="1"/>
        <v>1</v>
      </c>
      <c r="H14" s="111"/>
      <c r="I14" s="12">
        <f t="shared" si="0"/>
        <v>0</v>
      </c>
    </row>
    <row r="15" spans="1:9" ht="15" customHeight="1" x14ac:dyDescent="0.25">
      <c r="A15" s="7" t="s">
        <v>30</v>
      </c>
      <c r="B15" s="32">
        <v>1</v>
      </c>
      <c r="C15" s="33">
        <v>48</v>
      </c>
      <c r="D15" s="48"/>
      <c r="E15" s="48" t="s">
        <v>56</v>
      </c>
      <c r="F15" s="48"/>
      <c r="G15" s="70">
        <f t="shared" si="1"/>
        <v>1</v>
      </c>
      <c r="H15" s="111"/>
      <c r="I15" s="12">
        <f t="shared" si="0"/>
        <v>0</v>
      </c>
    </row>
    <row r="16" spans="1:9" s="6" customFormat="1" ht="15" customHeight="1" x14ac:dyDescent="0.25">
      <c r="A16" s="94" t="s">
        <v>64</v>
      </c>
      <c r="B16" s="95">
        <v>3</v>
      </c>
      <c r="C16" s="96"/>
      <c r="D16" s="97"/>
      <c r="E16" s="97" t="s">
        <v>65</v>
      </c>
      <c r="F16" s="97" t="s">
        <v>65</v>
      </c>
      <c r="G16" s="98">
        <f t="shared" si="1"/>
        <v>6</v>
      </c>
      <c r="H16" s="114"/>
      <c r="I16" s="99">
        <f t="shared" si="0"/>
        <v>0</v>
      </c>
    </row>
    <row r="17" spans="1:9" ht="15" customHeight="1" thickBot="1" x14ac:dyDescent="0.3">
      <c r="A17" s="36" t="s">
        <v>31</v>
      </c>
      <c r="B17" s="37">
        <v>1</v>
      </c>
      <c r="C17" s="38">
        <v>48</v>
      </c>
      <c r="D17" s="48"/>
      <c r="E17" s="48" t="s">
        <v>56</v>
      </c>
      <c r="F17" s="48"/>
      <c r="G17" s="70">
        <f t="shared" si="1"/>
        <v>1</v>
      </c>
      <c r="H17" s="111"/>
      <c r="I17" s="12">
        <f t="shared" si="0"/>
        <v>0</v>
      </c>
    </row>
    <row r="18" spans="1:9" ht="31.5" thickTop="1" thickBot="1" x14ac:dyDescent="0.3">
      <c r="A18" s="39" t="s">
        <v>35</v>
      </c>
      <c r="B18" s="40"/>
      <c r="C18" s="41"/>
      <c r="D18" s="41"/>
      <c r="E18" s="41"/>
      <c r="F18" s="41"/>
      <c r="G18" s="44">
        <f>SUM(G8:G17)</f>
        <v>23</v>
      </c>
      <c r="H18" s="42"/>
      <c r="I18" s="11">
        <f>SUM(I8:I17)</f>
        <v>0</v>
      </c>
    </row>
    <row r="21" spans="1:9" x14ac:dyDescent="0.25">
      <c r="A21" s="87" t="s">
        <v>63</v>
      </c>
    </row>
  </sheetData>
  <sheetProtection password="C7B2" sheet="1" objects="1" scenarios="1"/>
  <protectedRanges>
    <protectedRange sqref="H8:H17" name="Oblast1"/>
  </protectedRanges>
  <mergeCells count="1">
    <mergeCell ref="A4:C4"/>
  </mergeCells>
  <pageMargins left="0.7" right="0.7" top="0.75" bottom="0.75" header="0.3" footer="0.3"/>
  <pageSetup paperSize="9" scale="9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zoomScale="85" zoomScaleNormal="85" workbookViewId="0">
      <selection activeCell="F7" sqref="F7:F8"/>
    </sheetView>
  </sheetViews>
  <sheetFormatPr defaultRowHeight="15" x14ac:dyDescent="0.25"/>
  <cols>
    <col min="1" max="1" width="28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32</v>
      </c>
    </row>
    <row r="3" spans="1:7" ht="15.75" thickBot="1" x14ac:dyDescent="0.3"/>
    <row r="4" spans="1:7" ht="49.5" thickBot="1" x14ac:dyDescent="0.3">
      <c r="A4" s="1" t="s">
        <v>46</v>
      </c>
      <c r="B4" s="2" t="s">
        <v>54</v>
      </c>
      <c r="C4" s="1" t="s">
        <v>3</v>
      </c>
    </row>
    <row r="5" spans="1:7" ht="15.75" thickBot="1" x14ac:dyDescent="0.3">
      <c r="B5" s="9" t="s">
        <v>62</v>
      </c>
      <c r="C5" s="9">
        <v>2017</v>
      </c>
      <c r="D5" s="9" t="s">
        <v>59</v>
      </c>
    </row>
    <row r="6" spans="1:7" ht="48.75" thickBot="1" x14ac:dyDescent="0.3">
      <c r="A6" s="46" t="s">
        <v>16</v>
      </c>
      <c r="B6" s="46" t="s">
        <v>12</v>
      </c>
      <c r="C6" s="46" t="s">
        <v>12</v>
      </c>
      <c r="D6" s="46" t="s">
        <v>12</v>
      </c>
      <c r="E6" s="46" t="s">
        <v>13</v>
      </c>
      <c r="F6" s="46" t="s">
        <v>0</v>
      </c>
      <c r="G6" s="46" t="s">
        <v>1</v>
      </c>
    </row>
    <row r="7" spans="1:7" ht="30" x14ac:dyDescent="0.25">
      <c r="A7" s="25" t="s">
        <v>37</v>
      </c>
      <c r="B7" s="47"/>
      <c r="C7" s="47" t="s">
        <v>56</v>
      </c>
      <c r="D7" s="47" t="s">
        <v>56</v>
      </c>
      <c r="E7" s="70">
        <f>SUM(C7+D7)</f>
        <v>2</v>
      </c>
      <c r="F7" s="112"/>
      <c r="G7" s="15">
        <f>E7*F7</f>
        <v>0</v>
      </c>
    </row>
    <row r="8" spans="1:7" ht="30.75" thickBot="1" x14ac:dyDescent="0.3">
      <c r="A8" s="25" t="s">
        <v>36</v>
      </c>
      <c r="B8" s="47"/>
      <c r="C8" s="47" t="s">
        <v>56</v>
      </c>
      <c r="D8" s="47" t="s">
        <v>56</v>
      </c>
      <c r="E8" s="70">
        <f>SUM(C8+D8)</f>
        <v>2</v>
      </c>
      <c r="F8" s="111"/>
      <c r="G8" s="10">
        <f>E8*F8</f>
        <v>0</v>
      </c>
    </row>
    <row r="9" spans="1:7" ht="31.5" thickTop="1" thickBot="1" x14ac:dyDescent="0.3">
      <c r="A9" s="39" t="s">
        <v>35</v>
      </c>
      <c r="B9" s="41"/>
      <c r="C9" s="41"/>
      <c r="D9" s="41"/>
      <c r="E9" s="44">
        <f>SUM(E7:E8)</f>
        <v>4</v>
      </c>
      <c r="F9" s="42"/>
      <c r="G9" s="11">
        <f>SUM(G7:G8)</f>
        <v>0</v>
      </c>
    </row>
  </sheetData>
  <sheetProtection password="C7B2" sheet="1" objects="1" scenarios="1"/>
  <protectedRanges>
    <protectedRange sqref="F7:F8" name="Oblast1"/>
  </protectedRanges>
  <pageMargins left="0.7" right="0.7" top="0.75" bottom="0.75" header="0.3" footer="0.3"/>
  <pageSetup paperSize="9" scale="97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1"/>
  <sheetViews>
    <sheetView zoomScale="85" zoomScaleNormal="85" workbookViewId="0">
      <selection activeCell="H8" sqref="H8:H17"/>
    </sheetView>
  </sheetViews>
  <sheetFormatPr defaultRowHeight="15" x14ac:dyDescent="0.25"/>
  <cols>
    <col min="1" max="1" width="33.42578125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32</v>
      </c>
      <c r="B2" s="3"/>
      <c r="C2" s="3"/>
    </row>
    <row r="3" spans="1:10" ht="15.75" thickBot="1" x14ac:dyDescent="0.3"/>
    <row r="4" spans="1:10" ht="49.5" thickBot="1" x14ac:dyDescent="0.3">
      <c r="A4" s="105" t="s">
        <v>47</v>
      </c>
      <c r="B4" s="108"/>
      <c r="C4" s="109"/>
      <c r="D4" s="2" t="s">
        <v>5</v>
      </c>
      <c r="E4" s="1" t="s">
        <v>7</v>
      </c>
    </row>
    <row r="6" spans="1:10" ht="15.75" thickBot="1" x14ac:dyDescent="0.3">
      <c r="D6" s="9" t="s">
        <v>62</v>
      </c>
      <c r="E6" s="9">
        <v>2017</v>
      </c>
      <c r="F6" s="9" t="s">
        <v>59</v>
      </c>
      <c r="G6" s="4"/>
    </row>
    <row r="7" spans="1:10" ht="48.75" thickBot="1" x14ac:dyDescent="0.3">
      <c r="A7" s="46" t="s">
        <v>17</v>
      </c>
      <c r="B7" s="46" t="s">
        <v>38</v>
      </c>
      <c r="C7" s="46" t="s">
        <v>19</v>
      </c>
      <c r="D7" s="46" t="s">
        <v>2</v>
      </c>
      <c r="E7" s="46" t="s">
        <v>2</v>
      </c>
      <c r="F7" s="46" t="s">
        <v>2</v>
      </c>
      <c r="G7" s="46" t="s">
        <v>4</v>
      </c>
      <c r="H7" s="46" t="s">
        <v>0</v>
      </c>
      <c r="I7" s="46" t="s">
        <v>1</v>
      </c>
    </row>
    <row r="8" spans="1:10" ht="45" x14ac:dyDescent="0.25">
      <c r="A8" s="79" t="s">
        <v>33</v>
      </c>
      <c r="B8" s="80" t="s">
        <v>56</v>
      </c>
      <c r="C8" s="80" t="s">
        <v>34</v>
      </c>
      <c r="D8" s="81"/>
      <c r="E8" s="81"/>
      <c r="F8" s="81"/>
      <c r="G8" s="82">
        <f t="shared" ref="G8:G17" si="0">SUM(E8+F8)</f>
        <v>0</v>
      </c>
      <c r="H8" s="110"/>
      <c r="I8" s="16">
        <f t="shared" ref="I8:I17" si="1">G8*H8</f>
        <v>0</v>
      </c>
      <c r="J8" s="6"/>
    </row>
    <row r="9" spans="1:10" ht="45" x14ac:dyDescent="0.25">
      <c r="A9" s="83" t="s">
        <v>48</v>
      </c>
      <c r="B9" s="25" t="s">
        <v>56</v>
      </c>
      <c r="C9" s="45" t="s">
        <v>49</v>
      </c>
      <c r="D9" s="48"/>
      <c r="E9" s="48"/>
      <c r="F9" s="48"/>
      <c r="G9" s="70">
        <f t="shared" si="0"/>
        <v>0</v>
      </c>
      <c r="H9" s="111"/>
      <c r="I9" s="12">
        <f t="shared" si="1"/>
        <v>0</v>
      </c>
      <c r="J9" s="6"/>
    </row>
    <row r="10" spans="1:10" ht="30" customHeight="1" x14ac:dyDescent="0.25">
      <c r="A10" s="65" t="s">
        <v>25</v>
      </c>
      <c r="B10" s="66">
        <v>2</v>
      </c>
      <c r="C10" s="31">
        <v>650</v>
      </c>
      <c r="D10" s="48"/>
      <c r="E10" s="48"/>
      <c r="F10" s="48" t="s">
        <v>60</v>
      </c>
      <c r="G10" s="70">
        <f t="shared" si="0"/>
        <v>2</v>
      </c>
      <c r="H10" s="111"/>
      <c r="I10" s="12">
        <f t="shared" si="1"/>
        <v>0</v>
      </c>
      <c r="J10" s="6"/>
    </row>
    <row r="11" spans="1:10" ht="26.25" x14ac:dyDescent="0.25">
      <c r="A11" s="24" t="s">
        <v>26</v>
      </c>
      <c r="B11" s="28">
        <v>2</v>
      </c>
      <c r="C11" s="29">
        <v>250</v>
      </c>
      <c r="D11" s="48"/>
      <c r="E11" s="48"/>
      <c r="F11" s="48" t="s">
        <v>60</v>
      </c>
      <c r="G11" s="70">
        <f t="shared" si="0"/>
        <v>2</v>
      </c>
      <c r="H11" s="111"/>
      <c r="I11" s="12">
        <f t="shared" si="1"/>
        <v>0</v>
      </c>
      <c r="J11" s="6"/>
    </row>
    <row r="12" spans="1:10" ht="15" customHeight="1" x14ac:dyDescent="0.25">
      <c r="A12" s="84" t="s">
        <v>27</v>
      </c>
      <c r="B12" s="30">
        <v>5</v>
      </c>
      <c r="C12" s="31">
        <v>24</v>
      </c>
      <c r="D12" s="48"/>
      <c r="E12" s="48"/>
      <c r="F12" s="48" t="s">
        <v>61</v>
      </c>
      <c r="G12" s="70">
        <f t="shared" si="0"/>
        <v>5</v>
      </c>
      <c r="H12" s="111"/>
      <c r="I12" s="12">
        <f t="shared" si="1"/>
        <v>0</v>
      </c>
      <c r="J12" s="6"/>
    </row>
    <row r="13" spans="1:10" ht="15" customHeight="1" x14ac:dyDescent="0.25">
      <c r="A13" s="85" t="s">
        <v>28</v>
      </c>
      <c r="B13" s="28">
        <v>1</v>
      </c>
      <c r="C13" s="29">
        <v>34</v>
      </c>
      <c r="D13" s="48"/>
      <c r="E13" s="48"/>
      <c r="F13" s="48" t="s">
        <v>56</v>
      </c>
      <c r="G13" s="70">
        <f t="shared" si="0"/>
        <v>1</v>
      </c>
      <c r="H13" s="111"/>
      <c r="I13" s="12">
        <f t="shared" si="1"/>
        <v>0</v>
      </c>
      <c r="J13" s="6"/>
    </row>
    <row r="14" spans="1:10" ht="15" customHeight="1" x14ac:dyDescent="0.25">
      <c r="A14" s="85" t="s">
        <v>29</v>
      </c>
      <c r="B14" s="28">
        <v>1</v>
      </c>
      <c r="C14" s="29">
        <v>48</v>
      </c>
      <c r="D14" s="48"/>
      <c r="E14" s="48"/>
      <c r="F14" s="48" t="s">
        <v>56</v>
      </c>
      <c r="G14" s="70">
        <f t="shared" si="0"/>
        <v>1</v>
      </c>
      <c r="H14" s="111"/>
      <c r="I14" s="12">
        <f t="shared" si="1"/>
        <v>0</v>
      </c>
      <c r="J14" s="6"/>
    </row>
    <row r="15" spans="1:10" ht="15" customHeight="1" x14ac:dyDescent="0.25">
      <c r="A15" s="86" t="s">
        <v>30</v>
      </c>
      <c r="B15" s="32">
        <v>1</v>
      </c>
      <c r="C15" s="33">
        <v>48</v>
      </c>
      <c r="D15" s="48"/>
      <c r="E15" s="48"/>
      <c r="F15" s="48" t="s">
        <v>56</v>
      </c>
      <c r="G15" s="70">
        <f t="shared" si="0"/>
        <v>1</v>
      </c>
      <c r="H15" s="111"/>
      <c r="I15" s="12">
        <f t="shared" si="1"/>
        <v>0</v>
      </c>
      <c r="J15" s="6"/>
    </row>
    <row r="16" spans="1:10" ht="15" customHeight="1" x14ac:dyDescent="0.25">
      <c r="A16" s="86" t="s">
        <v>31</v>
      </c>
      <c r="B16" s="32">
        <v>1</v>
      </c>
      <c r="C16" s="33">
        <v>48</v>
      </c>
      <c r="D16" s="48"/>
      <c r="E16" s="48"/>
      <c r="F16" s="48" t="s">
        <v>56</v>
      </c>
      <c r="G16" s="78">
        <f t="shared" si="0"/>
        <v>1</v>
      </c>
      <c r="H16" s="111"/>
      <c r="I16" s="12">
        <f t="shared" si="1"/>
        <v>0</v>
      </c>
      <c r="J16" s="6"/>
    </row>
    <row r="17" spans="1:10" s="6" customFormat="1" ht="15" customHeight="1" thickBot="1" x14ac:dyDescent="0.3">
      <c r="A17" s="94" t="s">
        <v>64</v>
      </c>
      <c r="B17" s="100">
        <v>3</v>
      </c>
      <c r="C17" s="101"/>
      <c r="D17" s="102"/>
      <c r="E17" s="102"/>
      <c r="F17" s="102" t="s">
        <v>65</v>
      </c>
      <c r="G17" s="103">
        <f t="shared" si="0"/>
        <v>3</v>
      </c>
      <c r="H17" s="115"/>
      <c r="I17" s="104">
        <f t="shared" si="1"/>
        <v>0</v>
      </c>
    </row>
    <row r="18" spans="1:10" ht="30.75" thickBot="1" x14ac:dyDescent="0.3">
      <c r="A18" s="39" t="s">
        <v>35</v>
      </c>
      <c r="B18" s="40"/>
      <c r="C18" s="41"/>
      <c r="D18" s="41"/>
      <c r="E18" s="41"/>
      <c r="F18" s="41"/>
      <c r="G18" s="44">
        <f>SUM(G8:G17)</f>
        <v>16</v>
      </c>
      <c r="H18" s="42"/>
      <c r="I18" s="73">
        <f>SUM(I8:I17)</f>
        <v>0</v>
      </c>
      <c r="J18" s="6"/>
    </row>
    <row r="21" spans="1:10" x14ac:dyDescent="0.25">
      <c r="A21" s="87" t="s">
        <v>63</v>
      </c>
    </row>
  </sheetData>
  <sheetProtection password="C7B2" sheet="1" objects="1" scenarios="1"/>
  <protectedRanges>
    <protectedRange sqref="H8:H17" name="Oblast1"/>
  </protectedRanges>
  <mergeCells count="1">
    <mergeCell ref="A4:C4"/>
  </mergeCells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8" x14ac:dyDescent="0.25">
      <c r="A2" s="3" t="s">
        <v>32</v>
      </c>
    </row>
    <row r="3" spans="1:8" ht="15.75" thickBot="1" x14ac:dyDescent="0.3">
      <c r="G3" s="3"/>
    </row>
    <row r="4" spans="1:8" ht="49.5" thickBot="1" x14ac:dyDescent="0.3">
      <c r="A4" s="1" t="s">
        <v>57</v>
      </c>
      <c r="B4" s="2" t="s">
        <v>5</v>
      </c>
      <c r="C4" s="1" t="s">
        <v>7</v>
      </c>
    </row>
    <row r="5" spans="1:8" x14ac:dyDescent="0.25">
      <c r="A5" s="14"/>
      <c r="B5" s="14"/>
    </row>
    <row r="6" spans="1:8" ht="15.75" thickBot="1" x14ac:dyDescent="0.3">
      <c r="B6" s="9" t="s">
        <v>62</v>
      </c>
      <c r="C6" s="9">
        <v>2017</v>
      </c>
      <c r="D6" s="9" t="s">
        <v>59</v>
      </c>
    </row>
    <row r="7" spans="1:8" ht="48.75" thickBot="1" x14ac:dyDescent="0.3">
      <c r="A7" s="46" t="s">
        <v>11</v>
      </c>
      <c r="B7" s="46" t="s">
        <v>8</v>
      </c>
      <c r="C7" s="46" t="s">
        <v>8</v>
      </c>
      <c r="D7" s="46" t="s">
        <v>8</v>
      </c>
      <c r="E7" s="46" t="s">
        <v>9</v>
      </c>
      <c r="F7" s="46" t="s">
        <v>10</v>
      </c>
      <c r="G7" s="46" t="s">
        <v>1</v>
      </c>
    </row>
    <row r="8" spans="1:8" ht="15.75" thickBot="1" x14ac:dyDescent="0.3">
      <c r="A8" s="74" t="s">
        <v>66</v>
      </c>
      <c r="B8" s="64" t="s">
        <v>60</v>
      </c>
      <c r="C8" s="49"/>
      <c r="D8" s="64"/>
      <c r="E8" s="50">
        <v>2</v>
      </c>
      <c r="F8" s="116"/>
      <c r="G8" s="20">
        <f>E8*F8</f>
        <v>0</v>
      </c>
      <c r="H8" s="17"/>
    </row>
    <row r="9" spans="1:8" s="6" customFormat="1" ht="31.5" thickTop="1" thickBot="1" x14ac:dyDescent="0.3">
      <c r="A9" s="39" t="s">
        <v>35</v>
      </c>
      <c r="B9" s="41"/>
      <c r="C9" s="41"/>
      <c r="D9" s="41"/>
      <c r="E9" s="44">
        <f>SUM(E8:E8)</f>
        <v>2</v>
      </c>
      <c r="F9" s="42"/>
      <c r="G9" s="11">
        <f>SUM(G8:G8)</f>
        <v>0</v>
      </c>
      <c r="H9" s="13"/>
    </row>
    <row r="11" spans="1:8" x14ac:dyDescent="0.25">
      <c r="A11" s="87" t="s">
        <v>63</v>
      </c>
    </row>
  </sheetData>
  <sheetProtection password="C7B2" sheet="1" objects="1" scenarios="1"/>
  <protectedRanges>
    <protectedRange sqref="F8" name="Oblast1"/>
  </protectedRanges>
  <pageMargins left="0.7" right="0.7" top="0.75" bottom="0.75" header="0.3" footer="0.3"/>
  <pageSetup paperSize="9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4.28515625" customWidth="1"/>
    <col min="3" max="4" width="14.28515625" style="6" customWidth="1"/>
    <col min="5" max="5" width="13.7109375" style="6" customWidth="1"/>
    <col min="6" max="6" width="11.42578125" customWidth="1"/>
    <col min="7" max="7" width="15" customWidth="1"/>
  </cols>
  <sheetData>
    <row r="2" spans="1:7" x14ac:dyDescent="0.25">
      <c r="A2" s="3" t="s">
        <v>32</v>
      </c>
    </row>
    <row r="3" spans="1:7" ht="15.75" thickBot="1" x14ac:dyDescent="0.3"/>
    <row r="4" spans="1:7" ht="49.5" thickBot="1" x14ac:dyDescent="0.3">
      <c r="A4" s="1" t="s">
        <v>53</v>
      </c>
      <c r="B4" s="2" t="s">
        <v>55</v>
      </c>
      <c r="C4" s="1" t="s">
        <v>15</v>
      </c>
      <c r="D4" s="14"/>
    </row>
    <row r="5" spans="1:7" s="6" customFormat="1" x14ac:dyDescent="0.25">
      <c r="A5" s="14"/>
      <c r="B5" s="14"/>
      <c r="C5" s="14"/>
      <c r="D5" s="14"/>
    </row>
    <row r="6" spans="1:7" ht="15.75" thickBot="1" x14ac:dyDescent="0.3">
      <c r="B6" s="9" t="s">
        <v>62</v>
      </c>
      <c r="C6" s="9">
        <v>2017</v>
      </c>
      <c r="D6" s="9" t="s">
        <v>59</v>
      </c>
      <c r="E6" s="8"/>
    </row>
    <row r="7" spans="1:7" ht="48.75" thickBot="1" x14ac:dyDescent="0.3">
      <c r="A7" s="46" t="s">
        <v>11</v>
      </c>
      <c r="B7" s="46" t="s">
        <v>8</v>
      </c>
      <c r="C7" s="46" t="s">
        <v>8</v>
      </c>
      <c r="D7" s="46" t="s">
        <v>8</v>
      </c>
      <c r="E7" s="46" t="s">
        <v>9</v>
      </c>
      <c r="F7" s="46" t="s">
        <v>10</v>
      </c>
      <c r="G7" s="46" t="s">
        <v>1</v>
      </c>
    </row>
    <row r="8" spans="1:7" ht="15.75" thickBot="1" x14ac:dyDescent="0.3">
      <c r="A8" s="75">
        <v>8</v>
      </c>
      <c r="B8" s="76">
        <v>8</v>
      </c>
      <c r="C8" s="51"/>
      <c r="D8" s="52"/>
      <c r="E8" s="53">
        <v>1</v>
      </c>
      <c r="F8" s="116"/>
      <c r="G8" s="15">
        <f>E8*F8</f>
        <v>0</v>
      </c>
    </row>
    <row r="9" spans="1:7" ht="31.5" thickTop="1" thickBot="1" x14ac:dyDescent="0.3">
      <c r="A9" s="39" t="s">
        <v>35</v>
      </c>
      <c r="B9" s="41"/>
      <c r="C9" s="41"/>
      <c r="D9" s="41"/>
      <c r="E9" s="44">
        <f>E8</f>
        <v>1</v>
      </c>
      <c r="F9" s="42"/>
      <c r="G9" s="11">
        <f>SUM(G8:G8)</f>
        <v>0</v>
      </c>
    </row>
  </sheetData>
  <sheetProtection password="C7B2" sheet="1" objects="1" scenarios="1"/>
  <protectedRanges>
    <protectedRange sqref="F8" name="Oblast1"/>
  </protectedRanges>
  <pageMargins left="0.7" right="0.7" top="0.75" bottom="0.75" header="0.3" footer="0.3"/>
  <pageSetup paperSize="9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0" sqref="B10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32</v>
      </c>
      <c r="B2" s="6"/>
    </row>
    <row r="3" spans="1:2" ht="15.75" thickBot="1" x14ac:dyDescent="0.3">
      <c r="A3" s="6"/>
      <c r="B3" s="6"/>
    </row>
    <row r="4" spans="1:2" ht="30.75" thickBot="1" x14ac:dyDescent="0.3">
      <c r="A4" s="54" t="s">
        <v>39</v>
      </c>
      <c r="B4" s="55" t="s">
        <v>40</v>
      </c>
    </row>
    <row r="5" spans="1:2" ht="30" x14ac:dyDescent="0.25">
      <c r="A5" s="56" t="s">
        <v>41</v>
      </c>
      <c r="B5" s="57">
        <f>'Kontrola a servis plynových zař'!I16</f>
        <v>0</v>
      </c>
    </row>
    <row r="6" spans="1:2" x14ac:dyDescent="0.25">
      <c r="A6" s="58" t="s">
        <v>44</v>
      </c>
      <c r="B6" s="59">
        <f>'Kontrola vč. plynovodu'!I18</f>
        <v>0</v>
      </c>
    </row>
    <row r="7" spans="1:2" x14ac:dyDescent="0.25">
      <c r="A7" s="58" t="s">
        <v>6</v>
      </c>
      <c r="B7" s="59">
        <f>'Revize plynových zařízení'!I18</f>
        <v>0</v>
      </c>
    </row>
    <row r="8" spans="1:2" x14ac:dyDescent="0.25">
      <c r="A8" s="58" t="s">
        <v>20</v>
      </c>
      <c r="B8" s="59">
        <f>'Školení obsluh PZ'!G9</f>
        <v>0</v>
      </c>
    </row>
    <row r="9" spans="1:2" x14ac:dyDescent="0.25">
      <c r="A9" s="58" t="s">
        <v>14</v>
      </c>
      <c r="B9" s="59">
        <f>'Školení obsluh plyn.kotlů'!G9</f>
        <v>0</v>
      </c>
    </row>
    <row r="10" spans="1:2" ht="15.75" thickBot="1" x14ac:dyDescent="0.3">
      <c r="A10" s="60" t="s">
        <v>42</v>
      </c>
      <c r="B10" s="61">
        <f>'Odb.prohlídka kotelny'!G9</f>
        <v>0</v>
      </c>
    </row>
    <row r="11" spans="1:2" ht="15.75" thickBot="1" x14ac:dyDescent="0.3">
      <c r="A11" s="62" t="s">
        <v>43</v>
      </c>
      <c r="B11" s="63">
        <f>SUM(B5:B10)</f>
        <v>0</v>
      </c>
    </row>
  </sheetData>
  <sheetProtection password="C7B2" sheet="1" objects="1" scenarios="1"/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2016-02-23T09:11:40Z</dcterms:modified>
</cp:coreProperties>
</file>